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VogelFamily/Desktop/"/>
    </mc:Choice>
  </mc:AlternateContent>
  <bookViews>
    <workbookView xWindow="0" yWindow="460" windowWidth="28800" windowHeight="17540"/>
  </bookViews>
  <sheets>
    <sheet name="Sheet1" sheetId="1" r:id="rId1"/>
    <sheet name="Sheet2" sheetId="2" r:id="rId2"/>
  </sheets>
  <definedNames>
    <definedName name="_xlnm.Print_Area" localSheetId="0">Sheet1!$A$1:$H$49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38" i="1"/>
  <c r="E37" i="1"/>
  <c r="H20" i="1"/>
  <c r="H15" i="1"/>
  <c r="H14" i="1"/>
  <c r="H13" i="1"/>
  <c r="H12" i="1"/>
  <c r="H8" i="1"/>
  <c r="H7" i="1"/>
  <c r="E21" i="1"/>
  <c r="E20" i="1"/>
  <c r="E19" i="1"/>
  <c r="D22" i="1"/>
  <c r="C22" i="1"/>
  <c r="E41" i="1"/>
  <c r="E29" i="1"/>
  <c r="E15" i="1"/>
  <c r="E8" i="1"/>
  <c r="E14" i="1"/>
  <c r="E13" i="1"/>
  <c r="E12" i="1"/>
  <c r="E22" i="1"/>
  <c r="H22" i="1"/>
  <c r="C39" i="1"/>
  <c r="D39" i="1"/>
  <c r="E49" i="1"/>
  <c r="E39" i="1"/>
  <c r="E35" i="1"/>
  <c r="C35" i="1"/>
  <c r="G22" i="1"/>
  <c r="C49" i="1"/>
  <c r="F22" i="1"/>
</calcChain>
</file>

<file path=xl/sharedStrings.xml><?xml version="1.0" encoding="utf-8"?>
<sst xmlns="http://schemas.openxmlformats.org/spreadsheetml/2006/main" count="61" uniqueCount="52">
  <si>
    <t>Checking</t>
  </si>
  <si>
    <t>Total Cash Balance</t>
  </si>
  <si>
    <t>INCOME</t>
  </si>
  <si>
    <t>EXPENSE</t>
  </si>
  <si>
    <t>`</t>
  </si>
  <si>
    <t>YTD</t>
  </si>
  <si>
    <t>Budget</t>
  </si>
  <si>
    <t>5th Grade Committee</t>
  </si>
  <si>
    <t xml:space="preserve">     School Kit</t>
  </si>
  <si>
    <t>Father Daughter Event</t>
  </si>
  <si>
    <t>Mother Son Event</t>
  </si>
  <si>
    <t>Corporate Fundraising</t>
  </si>
  <si>
    <t xml:space="preserve">      Corporate Sponsorship/Donations</t>
  </si>
  <si>
    <t xml:space="preserve">      In and Out Photo Family Pictures</t>
  </si>
  <si>
    <t xml:space="preserve">      Spirit Days/Nights</t>
  </si>
  <si>
    <t>Spirtwear</t>
  </si>
  <si>
    <t>Bingo Night</t>
  </si>
  <si>
    <t>Whitlow Fall Fundraiser</t>
  </si>
  <si>
    <t xml:space="preserve"> Total Income</t>
  </si>
  <si>
    <t>PROGRAMS</t>
  </si>
  <si>
    <t>5th Grade Celebration</t>
  </si>
  <si>
    <t>Exceptional Children</t>
  </si>
  <si>
    <t>Hospitality (6 events)</t>
  </si>
  <si>
    <t>Movie Night</t>
  </si>
  <si>
    <t>Total Programs</t>
  </si>
  <si>
    <t>GRANTS</t>
  </si>
  <si>
    <t>School Improvement</t>
  </si>
  <si>
    <t>Total Grants</t>
  </si>
  <si>
    <t>ADMINISTRATIVE</t>
  </si>
  <si>
    <t>Accounting Audit</t>
  </si>
  <si>
    <t>Bank Exp (Supplies &amp; Service Charge)</t>
  </si>
  <si>
    <t>Office Expense</t>
  </si>
  <si>
    <t>Incorporation Fee</t>
  </si>
  <si>
    <t>Insurance</t>
  </si>
  <si>
    <t>PTO Website</t>
  </si>
  <si>
    <t>Start-up-Cost PTO</t>
  </si>
  <si>
    <t>Total Administrative Charges</t>
  </si>
  <si>
    <t>Variance</t>
  </si>
  <si>
    <t xml:space="preserve">Redemptions </t>
  </si>
  <si>
    <t xml:space="preserve">     Box Tops </t>
  </si>
  <si>
    <t xml:space="preserve">    Amazon Smile</t>
  </si>
  <si>
    <t xml:space="preserve">Membership </t>
  </si>
  <si>
    <t>Carryover from 2021/2022</t>
  </si>
  <si>
    <t xml:space="preserve">Whitlow PTO Treasuers Report 2022-2023 </t>
  </si>
  <si>
    <t>Book Fair</t>
  </si>
  <si>
    <t>International Night</t>
  </si>
  <si>
    <t>Room Mom Committee</t>
  </si>
  <si>
    <t>Watch Dog Dad's</t>
  </si>
  <si>
    <t>Grade Level / Departmental Grants 22/23</t>
  </si>
  <si>
    <t>School Celebration</t>
  </si>
  <si>
    <t>Treasurer's Report as January 11, 2023</t>
  </si>
  <si>
    <t>Parent Booster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</si>
</sst>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2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 applyFill="1"/>
    <xf numFmtId="44" fontId="5" fillId="0" borderId="0" xfId="1" applyNumberFormat="1" applyFont="1" applyFill="1" applyBorder="1"/>
    <xf numFmtId="0" fontId="4" fillId="0" borderId="0" xfId="1" applyFont="1" applyFill="1" applyBorder="1" applyAlignment="1">
      <alignment horizontal="right"/>
    </xf>
    <xf numFmtId="44" fontId="4" fillId="0" borderId="0" xfId="1" applyNumberFormat="1" applyFont="1" applyFill="1" applyBorder="1"/>
    <xf numFmtId="0" fontId="5" fillId="0" borderId="0" xfId="1" applyFont="1" applyFill="1" applyBorder="1"/>
    <xf numFmtId="44" fontId="5" fillId="0" borderId="0" xfId="1" applyNumberFormat="1" applyFont="1" applyBorder="1"/>
    <xf numFmtId="0" fontId="8" fillId="0" borderId="0" xfId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indent="1"/>
    </xf>
    <xf numFmtId="44" fontId="10" fillId="0" borderId="5" xfId="1" applyNumberFormat="1" applyFont="1" applyFill="1" applyBorder="1"/>
    <xf numFmtId="44" fontId="10" fillId="0" borderId="4" xfId="1" applyNumberFormat="1" applyFont="1" applyFill="1" applyBorder="1"/>
    <xf numFmtId="44" fontId="10" fillId="0" borderId="1" xfId="1" applyNumberFormat="1" applyFont="1" applyFill="1" applyBorder="1"/>
    <xf numFmtId="44" fontId="10" fillId="0" borderId="8" xfId="1" applyNumberFormat="1" applyFont="1" applyFill="1" applyBorder="1"/>
    <xf numFmtId="44" fontId="10" fillId="0" borderId="0" xfId="1" applyNumberFormat="1" applyFont="1" applyFill="1" applyBorder="1"/>
    <xf numFmtId="44" fontId="8" fillId="0" borderId="9" xfId="1" applyNumberFormat="1" applyFont="1" applyFill="1" applyBorder="1"/>
    <xf numFmtId="44" fontId="10" fillId="0" borderId="6" xfId="1" applyNumberFormat="1" applyFont="1" applyFill="1" applyBorder="1"/>
    <xf numFmtId="0" fontId="12" fillId="0" borderId="3" xfId="1" applyFont="1" applyBorder="1" applyAlignment="1">
      <alignment horizontal="left"/>
    </xf>
    <xf numFmtId="0" fontId="8" fillId="0" borderId="0" xfId="0" applyFont="1" applyAlignment="1">
      <alignment horizontal="right"/>
    </xf>
    <xf numFmtId="44" fontId="8" fillId="0" borderId="9" xfId="1" applyNumberFormat="1" applyFont="1" applyBorder="1"/>
    <xf numFmtId="0" fontId="10" fillId="0" borderId="0" xfId="1" applyFont="1" applyAlignment="1">
      <alignment horizontal="right"/>
    </xf>
    <xf numFmtId="0" fontId="6" fillId="0" borderId="0" xfId="1" applyFont="1"/>
    <xf numFmtId="0" fontId="13" fillId="0" borderId="0" xfId="1" applyFont="1" applyFill="1"/>
    <xf numFmtId="0" fontId="8" fillId="0" borderId="2" xfId="1" applyFont="1" applyFill="1" applyBorder="1" applyAlignment="1">
      <alignment horizontal="left"/>
    </xf>
    <xf numFmtId="44" fontId="14" fillId="0" borderId="0" xfId="1" applyNumberFormat="1" applyFont="1"/>
    <xf numFmtId="44" fontId="10" fillId="3" borderId="8" xfId="1" applyNumberFormat="1" applyFont="1" applyFill="1" applyBorder="1"/>
    <xf numFmtId="44" fontId="11" fillId="0" borderId="8" xfId="1" applyNumberFormat="1" applyFont="1" applyFill="1" applyBorder="1"/>
    <xf numFmtId="44" fontId="10" fillId="3" borderId="1" xfId="1" applyNumberFormat="1" applyFont="1" applyFill="1" applyBorder="1"/>
    <xf numFmtId="44" fontId="10" fillId="4" borderId="8" xfId="1" applyNumberFormat="1" applyFont="1" applyFill="1" applyBorder="1"/>
    <xf numFmtId="44" fontId="14" fillId="3" borderId="0" xfId="1" applyNumberFormat="1" applyFont="1" applyFill="1"/>
    <xf numFmtId="44" fontId="14" fillId="0" borderId="0" xfId="1" applyNumberFormat="1" applyFont="1" applyFill="1" applyBorder="1"/>
    <xf numFmtId="44" fontId="14" fillId="0" borderId="0" xfId="1" applyNumberFormat="1" applyFont="1" applyFill="1"/>
    <xf numFmtId="44" fontId="11" fillId="3" borderId="8" xfId="1" applyNumberFormat="1" applyFont="1" applyFill="1" applyBorder="1"/>
    <xf numFmtId="44" fontId="8" fillId="0" borderId="2" xfId="1" applyNumberFormat="1" applyFont="1" applyFill="1" applyBorder="1"/>
    <xf numFmtId="44" fontId="8" fillId="0" borderId="11" xfId="1" applyNumberFormat="1" applyFont="1" applyFill="1" applyBorder="1"/>
    <xf numFmtId="44" fontId="8" fillId="0" borderId="3" xfId="1" applyNumberFormat="1" applyFont="1" applyFill="1" applyBorder="1"/>
    <xf numFmtId="44" fontId="8" fillId="0" borderId="11" xfId="1" applyNumberFormat="1" applyFont="1" applyBorder="1"/>
    <xf numFmtId="44" fontId="8" fillId="0" borderId="10" xfId="1" applyNumberFormat="1" applyFont="1" applyFill="1" applyBorder="1"/>
    <xf numFmtId="44" fontId="8" fillId="0" borderId="10" xfId="1" applyNumberFormat="1" applyFont="1" applyBorder="1"/>
    <xf numFmtId="44" fontId="8" fillId="0" borderId="2" xfId="1" applyNumberFormat="1" applyFont="1" applyBorder="1"/>
    <xf numFmtId="0" fontId="8" fillId="0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6" fontId="10" fillId="0" borderId="0" xfId="1" applyNumberFormat="1" applyFont="1" applyFill="1" applyBorder="1" applyAlignment="1"/>
    <xf numFmtId="44" fontId="14" fillId="0" borderId="0" xfId="1" applyNumberFormat="1" applyFont="1" applyBorder="1" applyAlignment="1"/>
    <xf numFmtId="44" fontId="14" fillId="3" borderId="0" xfId="1" applyNumberFormat="1" applyFont="1" applyFill="1" applyBorder="1" applyAlignment="1"/>
    <xf numFmtId="44" fontId="14" fillId="0" borderId="0" xfId="1" applyNumberFormat="1" applyFont="1" applyFill="1" applyBorder="1" applyAlignment="1"/>
    <xf numFmtId="6" fontId="8" fillId="0" borderId="2" xfId="1" applyNumberFormat="1" applyFont="1" applyFill="1" applyBorder="1" applyAlignment="1"/>
    <xf numFmtId="0" fontId="11" fillId="0" borderId="0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center" vertical="center" textRotation="255" wrapText="1"/>
    </xf>
    <xf numFmtId="0" fontId="9" fillId="0" borderId="5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8" fontId="10" fillId="0" borderId="0" xfId="1" applyNumberFormat="1" applyFont="1" applyAlignment="1">
      <alignment horizontal="right"/>
    </xf>
    <xf numFmtId="44" fontId="10" fillId="0" borderId="0" xfId="1" applyNumberFormat="1" applyFont="1" applyAlignment="1">
      <alignment horizontal="right"/>
    </xf>
    <xf numFmtId="8" fontId="10" fillId="0" borderId="2" xfId="1" applyNumberFormat="1" applyFont="1" applyBorder="1" applyAlignment="1">
      <alignment horizontal="right"/>
    </xf>
    <xf numFmtId="44" fontId="10" fillId="0" borderId="2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24</xdr:row>
      <xdr:rowOff>50800</xdr:rowOff>
    </xdr:from>
    <xdr:to>
      <xdr:col>7</xdr:col>
      <xdr:colOff>406400</xdr:colOff>
      <xdr:row>43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48B79CD9-E24C-43FB-9F00-936A7ECFCE48}"/>
            </a:ext>
          </a:extLst>
        </xdr:cNvPr>
        <xdr:cNvSpPr txBox="1"/>
      </xdr:nvSpPr>
      <xdr:spPr>
        <a:xfrm>
          <a:off x="6534150" y="4648200"/>
          <a:ext cx="1924050" cy="330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aseline="0"/>
        </a:p>
        <a:p>
          <a:r>
            <a:rPr lang="en-US" sz="1100" baseline="0"/>
            <a:t>  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P32" sqref="P32"/>
    </sheetView>
  </sheetViews>
  <sheetFormatPr baseColWidth="10" defaultColWidth="8.83203125" defaultRowHeight="15" x14ac:dyDescent="0.2"/>
  <cols>
    <col min="1" max="1" width="17.6640625" customWidth="1"/>
    <col min="2" max="2" width="35.83203125" customWidth="1"/>
    <col min="3" max="3" width="12.5" customWidth="1"/>
    <col min="4" max="4" width="12.1640625" customWidth="1"/>
    <col min="5" max="5" width="11.6640625" customWidth="1"/>
    <col min="6" max="6" width="13.33203125" customWidth="1"/>
    <col min="7" max="7" width="12.1640625" customWidth="1"/>
    <col min="8" max="8" width="11" customWidth="1"/>
  </cols>
  <sheetData>
    <row r="1" spans="1:8" ht="26.5" customHeight="1" x14ac:dyDescent="0.2">
      <c r="A1" s="1"/>
      <c r="B1" s="60" t="s">
        <v>50</v>
      </c>
      <c r="C1" s="60"/>
      <c r="D1" s="60"/>
      <c r="E1" s="60"/>
      <c r="F1" s="60"/>
      <c r="G1" s="1"/>
      <c r="H1" s="1"/>
    </row>
    <row r="2" spans="1:8" ht="16" x14ac:dyDescent="0.2">
      <c r="A2" s="1"/>
      <c r="B2" s="24" t="s">
        <v>0</v>
      </c>
      <c r="C2" s="61">
        <v>7194.26</v>
      </c>
      <c r="D2" s="62"/>
      <c r="E2" s="62"/>
      <c r="F2" s="25"/>
      <c r="G2" s="25"/>
      <c r="H2" s="25"/>
    </row>
    <row r="3" spans="1:8" ht="16" x14ac:dyDescent="0.2">
      <c r="A3" s="1"/>
      <c r="B3" s="24" t="s">
        <v>1</v>
      </c>
      <c r="C3" s="63">
        <v>7194.26</v>
      </c>
      <c r="D3" s="64"/>
      <c r="E3" s="64"/>
      <c r="F3" s="25"/>
      <c r="G3" s="25"/>
      <c r="H3" s="25"/>
    </row>
    <row r="4" spans="1:8" ht="19" customHeight="1" x14ac:dyDescent="0.2">
      <c r="A4" s="2"/>
      <c r="B4" s="26"/>
      <c r="C4" s="57" t="s">
        <v>2</v>
      </c>
      <c r="D4" s="58"/>
      <c r="E4" s="59"/>
      <c r="F4" s="57" t="s">
        <v>3</v>
      </c>
      <c r="G4" s="58"/>
      <c r="H4" s="59"/>
    </row>
    <row r="5" spans="1:8" ht="18.5" customHeight="1" x14ac:dyDescent="0.2">
      <c r="A5" s="56" t="s">
        <v>43</v>
      </c>
      <c r="B5" s="27" t="s">
        <v>4</v>
      </c>
      <c r="C5" s="10" t="s">
        <v>5</v>
      </c>
      <c r="D5" s="11" t="s">
        <v>6</v>
      </c>
      <c r="E5" s="12" t="s">
        <v>37</v>
      </c>
      <c r="F5" s="10" t="s">
        <v>5</v>
      </c>
      <c r="G5" s="11" t="s">
        <v>6</v>
      </c>
      <c r="H5" s="12" t="s">
        <v>37</v>
      </c>
    </row>
    <row r="6" spans="1:8" ht="18.5" customHeight="1" x14ac:dyDescent="0.2">
      <c r="A6" s="56"/>
      <c r="B6" s="47" t="s">
        <v>42</v>
      </c>
      <c r="C6" s="44"/>
      <c r="D6" s="50">
        <v>7515</v>
      </c>
      <c r="E6" s="46"/>
      <c r="F6" s="44"/>
      <c r="G6" s="45"/>
      <c r="H6" s="46"/>
    </row>
    <row r="7" spans="1:8" x14ac:dyDescent="0.2">
      <c r="A7" s="56"/>
      <c r="B7" s="13" t="s">
        <v>7</v>
      </c>
      <c r="C7" s="17">
        <v>3831.6</v>
      </c>
      <c r="D7" s="51">
        <v>8000</v>
      </c>
      <c r="E7" s="16"/>
      <c r="F7" s="17">
        <v>4691.5</v>
      </c>
      <c r="G7" s="28">
        <v>2000</v>
      </c>
      <c r="H7" s="16">
        <f>G7-F7</f>
        <v>-2691.5</v>
      </c>
    </row>
    <row r="8" spans="1:8" x14ac:dyDescent="0.2">
      <c r="A8" s="56"/>
      <c r="B8" s="55" t="s">
        <v>38</v>
      </c>
      <c r="C8" s="29"/>
      <c r="D8" s="29">
        <v>4000</v>
      </c>
      <c r="E8" s="29">
        <f>D8-C9-C10-C11</f>
        <v>1074.3600000000001</v>
      </c>
      <c r="F8" s="30"/>
      <c r="G8" s="28">
        <v>2000</v>
      </c>
      <c r="H8" s="16">
        <f>G8-F8</f>
        <v>2000</v>
      </c>
    </row>
    <row r="9" spans="1:8" x14ac:dyDescent="0.2">
      <c r="A9" s="56"/>
      <c r="B9" s="55" t="s">
        <v>40</v>
      </c>
      <c r="C9" s="17">
        <v>149.63999999999999</v>
      </c>
      <c r="D9" s="29"/>
      <c r="E9" s="29"/>
      <c r="F9" s="30"/>
      <c r="G9" s="28"/>
      <c r="H9" s="16"/>
    </row>
    <row r="10" spans="1:8" x14ac:dyDescent="0.2">
      <c r="A10" s="56"/>
      <c r="B10" s="13" t="s">
        <v>39</v>
      </c>
      <c r="C10" s="17"/>
      <c r="D10" s="52"/>
      <c r="E10" s="31"/>
      <c r="F10" s="32"/>
      <c r="G10" s="33"/>
      <c r="H10" s="31"/>
    </row>
    <row r="11" spans="1:8" x14ac:dyDescent="0.2">
      <c r="A11" s="56"/>
      <c r="B11" s="13" t="s">
        <v>8</v>
      </c>
      <c r="C11" s="17">
        <v>2776</v>
      </c>
      <c r="D11" s="52"/>
      <c r="E11" s="31"/>
      <c r="F11" s="32">
        <v>1293.72</v>
      </c>
      <c r="G11" s="33"/>
      <c r="H11" s="31"/>
    </row>
    <row r="12" spans="1:8" x14ac:dyDescent="0.2">
      <c r="A12" s="56"/>
      <c r="B12" s="13" t="s">
        <v>9</v>
      </c>
      <c r="C12" s="17"/>
      <c r="D12" s="53">
        <v>8055.65</v>
      </c>
      <c r="E12" s="16">
        <f>D12-C12</f>
        <v>8055.65</v>
      </c>
      <c r="F12" s="30"/>
      <c r="G12" s="35">
        <v>4000</v>
      </c>
      <c r="H12" s="16">
        <f>G12-F12</f>
        <v>4000</v>
      </c>
    </row>
    <row r="13" spans="1:8" x14ac:dyDescent="0.2">
      <c r="A13" s="56"/>
      <c r="B13" s="55" t="s">
        <v>41</v>
      </c>
      <c r="C13" s="17">
        <v>1555.23</v>
      </c>
      <c r="D13" s="53">
        <v>3500</v>
      </c>
      <c r="E13" s="16">
        <f>D13-C13</f>
        <v>1944.77</v>
      </c>
      <c r="F13" s="30">
        <v>509.26</v>
      </c>
      <c r="G13" s="35">
        <v>1200</v>
      </c>
      <c r="H13" s="16">
        <f>G13-F13</f>
        <v>690.74</v>
      </c>
    </row>
    <row r="14" spans="1:8" x14ac:dyDescent="0.2">
      <c r="A14" s="56"/>
      <c r="B14" s="13" t="s">
        <v>10</v>
      </c>
      <c r="C14" s="17"/>
      <c r="D14" s="53">
        <v>5000</v>
      </c>
      <c r="E14" s="16">
        <f>D14-C14</f>
        <v>5000</v>
      </c>
      <c r="F14" s="30"/>
      <c r="G14" s="35">
        <v>3750</v>
      </c>
      <c r="H14" s="16">
        <f>G14-F14</f>
        <v>3750</v>
      </c>
    </row>
    <row r="15" spans="1:8" x14ac:dyDescent="0.2">
      <c r="A15" s="56"/>
      <c r="B15" s="13" t="s">
        <v>11</v>
      </c>
      <c r="C15" s="29"/>
      <c r="D15" s="51">
        <v>4000</v>
      </c>
      <c r="E15" s="16">
        <f>D15-C16-C17-C18</f>
        <v>1964.39</v>
      </c>
      <c r="F15" s="30"/>
      <c r="G15" s="28">
        <v>300</v>
      </c>
      <c r="H15" s="16">
        <f>G15-F15</f>
        <v>300</v>
      </c>
    </row>
    <row r="16" spans="1:8" x14ac:dyDescent="0.2">
      <c r="A16" s="56"/>
      <c r="B16" s="13" t="s">
        <v>12</v>
      </c>
      <c r="C16" s="17">
        <v>1204.8499999999999</v>
      </c>
      <c r="D16" s="52"/>
      <c r="E16" s="31"/>
      <c r="F16" s="36">
        <v>250</v>
      </c>
      <c r="G16" s="33"/>
      <c r="H16" s="31"/>
    </row>
    <row r="17" spans="1:8" x14ac:dyDescent="0.2">
      <c r="A17" s="56"/>
      <c r="B17" s="13" t="s">
        <v>13</v>
      </c>
      <c r="C17" s="17">
        <v>614.46</v>
      </c>
      <c r="D17" s="52"/>
      <c r="E17" s="31"/>
      <c r="F17" s="36"/>
      <c r="G17" s="33"/>
      <c r="H17" s="31"/>
    </row>
    <row r="18" spans="1:8" x14ac:dyDescent="0.2">
      <c r="A18" s="56"/>
      <c r="B18" s="13" t="s">
        <v>14</v>
      </c>
      <c r="C18" s="17">
        <v>216.3</v>
      </c>
      <c r="D18" s="52"/>
      <c r="E18" s="31"/>
      <c r="F18" s="36"/>
      <c r="G18" s="33"/>
      <c r="H18" s="31"/>
    </row>
    <row r="19" spans="1:8" x14ac:dyDescent="0.2">
      <c r="A19" s="56"/>
      <c r="B19" s="55" t="s">
        <v>15</v>
      </c>
      <c r="C19" s="17">
        <v>132.16</v>
      </c>
      <c r="D19" s="51">
        <v>2760</v>
      </c>
      <c r="E19" s="16">
        <f>D19-C19</f>
        <v>2627.84</v>
      </c>
      <c r="F19" s="30">
        <v>340.8</v>
      </c>
      <c r="G19" s="28">
        <v>600</v>
      </c>
      <c r="H19" s="16">
        <v>-10</v>
      </c>
    </row>
    <row r="20" spans="1:8" x14ac:dyDescent="0.2">
      <c r="A20" s="56"/>
      <c r="B20" s="13" t="s">
        <v>16</v>
      </c>
      <c r="C20" s="17"/>
      <c r="D20" s="53">
        <v>3000</v>
      </c>
      <c r="E20" s="16">
        <f>D20-C20</f>
        <v>3000</v>
      </c>
      <c r="F20" s="30"/>
      <c r="G20" s="34">
        <v>2000</v>
      </c>
      <c r="H20" s="16">
        <f>G20-F20</f>
        <v>2000</v>
      </c>
    </row>
    <row r="21" spans="1:8" x14ac:dyDescent="0.2">
      <c r="A21" s="56"/>
      <c r="B21" s="13" t="s">
        <v>17</v>
      </c>
      <c r="C21" s="17">
        <v>37752.71</v>
      </c>
      <c r="D21" s="53">
        <v>25000</v>
      </c>
      <c r="E21" s="16">
        <f>D21-C21</f>
        <v>-12752.71</v>
      </c>
      <c r="F21" s="30"/>
      <c r="G21" s="18"/>
      <c r="H21" s="16"/>
    </row>
    <row r="22" spans="1:8" x14ac:dyDescent="0.2">
      <c r="A22" s="56"/>
      <c r="B22" s="8" t="s">
        <v>18</v>
      </c>
      <c r="C22" s="37">
        <f>SUM(C7:C21)</f>
        <v>48232.95</v>
      </c>
      <c r="D22" s="54">
        <f>SUM(D6:D21)</f>
        <v>70830.649999999994</v>
      </c>
      <c r="E22" s="38">
        <f>SUM(E7:E21)</f>
        <v>10914.300000000003</v>
      </c>
      <c r="F22" s="39">
        <f>SUM(F7:F21)</f>
        <v>7085.2800000000007</v>
      </c>
      <c r="G22" s="43">
        <f>SUM(G7:G21)</f>
        <v>15850</v>
      </c>
      <c r="H22" s="40">
        <f>SUM(H7:H21)</f>
        <v>10039.24</v>
      </c>
    </row>
    <row r="23" spans="1:8" ht="16" x14ac:dyDescent="0.2">
      <c r="A23" s="56"/>
      <c r="B23" s="4"/>
      <c r="C23" s="3"/>
      <c r="D23" s="3"/>
      <c r="E23" s="5"/>
      <c r="F23" s="5"/>
      <c r="G23" s="7"/>
      <c r="H23" s="7"/>
    </row>
    <row r="24" spans="1:8" ht="16" x14ac:dyDescent="0.2">
      <c r="A24" s="56"/>
      <c r="B24" s="8"/>
      <c r="C24" s="57" t="s">
        <v>3</v>
      </c>
      <c r="D24" s="58"/>
      <c r="E24" s="59"/>
      <c r="F24" s="5"/>
      <c r="G24" s="1"/>
      <c r="H24" s="1"/>
    </row>
    <row r="25" spans="1:8" ht="16" x14ac:dyDescent="0.2">
      <c r="A25" s="56"/>
      <c r="B25" s="9" t="s">
        <v>19</v>
      </c>
      <c r="C25" s="10" t="s">
        <v>5</v>
      </c>
      <c r="D25" s="11" t="s">
        <v>6</v>
      </c>
      <c r="E25" s="12" t="s">
        <v>37</v>
      </c>
      <c r="F25" s="3"/>
      <c r="G25" s="1"/>
      <c r="H25" s="1"/>
    </row>
    <row r="26" spans="1:8" ht="16" x14ac:dyDescent="0.2">
      <c r="A26" s="56"/>
      <c r="B26" s="13" t="s">
        <v>20</v>
      </c>
      <c r="C26" s="14"/>
      <c r="D26" s="15">
        <v>6000</v>
      </c>
      <c r="E26" s="16">
        <v>5500</v>
      </c>
      <c r="F26" s="3"/>
      <c r="G26" s="1"/>
      <c r="H26" s="1"/>
    </row>
    <row r="27" spans="1:8" ht="16" x14ac:dyDescent="0.2">
      <c r="A27" s="56"/>
      <c r="B27" s="13" t="s">
        <v>21</v>
      </c>
      <c r="C27" s="17"/>
      <c r="D27" s="18">
        <v>500</v>
      </c>
      <c r="E27" s="16">
        <v>500</v>
      </c>
      <c r="F27" s="3"/>
      <c r="G27" s="1"/>
      <c r="H27" s="1"/>
    </row>
    <row r="28" spans="1:8" ht="16" x14ac:dyDescent="0.2">
      <c r="A28" s="56"/>
      <c r="B28" s="13" t="s">
        <v>44</v>
      </c>
      <c r="C28" s="17"/>
      <c r="D28" s="18">
        <v>200</v>
      </c>
      <c r="E28" s="16"/>
      <c r="F28" s="3"/>
      <c r="G28" s="1"/>
      <c r="H28" s="1"/>
    </row>
    <row r="29" spans="1:8" ht="16" x14ac:dyDescent="0.2">
      <c r="A29" s="56"/>
      <c r="B29" s="13" t="s">
        <v>22</v>
      </c>
      <c r="C29" s="17">
        <v>3766.03</v>
      </c>
      <c r="D29" s="18">
        <v>7000</v>
      </c>
      <c r="E29" s="16">
        <f>D29-C29</f>
        <v>3233.97</v>
      </c>
      <c r="F29" s="3"/>
      <c r="G29" s="1"/>
      <c r="H29" s="1"/>
    </row>
    <row r="30" spans="1:8" ht="16" x14ac:dyDescent="0.2">
      <c r="A30" s="56"/>
      <c r="B30" s="13" t="s">
        <v>49</v>
      </c>
      <c r="C30" s="17">
        <v>659.78</v>
      </c>
      <c r="D30" s="18">
        <v>660</v>
      </c>
      <c r="E30" s="16"/>
      <c r="F30" s="3"/>
      <c r="G30" s="1"/>
      <c r="H30" s="1"/>
    </row>
    <row r="31" spans="1:8" ht="16" x14ac:dyDescent="0.2">
      <c r="A31" s="56"/>
      <c r="B31" s="13" t="s">
        <v>45</v>
      </c>
      <c r="C31" s="17">
        <v>1187.5</v>
      </c>
      <c r="D31" s="18">
        <v>2500</v>
      </c>
      <c r="E31" s="16"/>
      <c r="F31" s="3"/>
      <c r="G31" s="1"/>
      <c r="H31" s="1"/>
    </row>
    <row r="32" spans="1:8" ht="16" x14ac:dyDescent="0.2">
      <c r="A32" s="56"/>
      <c r="B32" s="13" t="s">
        <v>46</v>
      </c>
      <c r="C32" s="17">
        <v>83.94</v>
      </c>
      <c r="D32" s="18">
        <v>200</v>
      </c>
      <c r="E32" s="16"/>
      <c r="F32" s="3"/>
      <c r="G32" s="1"/>
      <c r="H32" s="1"/>
    </row>
    <row r="33" spans="1:8" ht="16" x14ac:dyDescent="0.2">
      <c r="A33" s="56"/>
      <c r="B33" s="13" t="s">
        <v>47</v>
      </c>
      <c r="C33" s="17">
        <v>55.65</v>
      </c>
      <c r="D33" s="18">
        <v>55.65</v>
      </c>
      <c r="E33" s="16"/>
      <c r="F33" s="3"/>
      <c r="G33" s="1"/>
      <c r="H33" s="1"/>
    </row>
    <row r="34" spans="1:8" ht="16" x14ac:dyDescent="0.2">
      <c r="A34" s="56"/>
      <c r="B34" s="55" t="s">
        <v>23</v>
      </c>
      <c r="C34" s="17">
        <v>1840</v>
      </c>
      <c r="D34" s="18">
        <v>1840</v>
      </c>
      <c r="E34" s="16">
        <v>0</v>
      </c>
      <c r="F34" s="3"/>
      <c r="G34" s="1"/>
      <c r="H34" s="1"/>
    </row>
    <row r="35" spans="1:8" ht="16" x14ac:dyDescent="0.2">
      <c r="A35" s="56"/>
      <c r="B35" s="8" t="s">
        <v>24</v>
      </c>
      <c r="C35" s="19">
        <f>SUM(C26:C34)</f>
        <v>7592.9</v>
      </c>
      <c r="D35" s="42">
        <v>17550</v>
      </c>
      <c r="E35" s="40">
        <f>SUM(E26:E34)</f>
        <v>9233.9699999999993</v>
      </c>
      <c r="F35" s="6"/>
      <c r="G35" s="1"/>
      <c r="H35" s="1"/>
    </row>
    <row r="36" spans="1:8" ht="16" x14ac:dyDescent="0.2">
      <c r="A36" s="56"/>
      <c r="B36" s="9" t="s">
        <v>25</v>
      </c>
      <c r="C36" s="18"/>
      <c r="D36" s="18"/>
      <c r="E36" s="48" t="s">
        <v>37</v>
      </c>
      <c r="F36" s="6"/>
    </row>
    <row r="37" spans="1:8" ht="16" x14ac:dyDescent="0.2">
      <c r="A37" s="56"/>
      <c r="B37" s="13" t="s">
        <v>48</v>
      </c>
      <c r="C37" s="17">
        <v>33030.239999999998</v>
      </c>
      <c r="D37" s="18">
        <v>19865</v>
      </c>
      <c r="E37" s="20">
        <f>D37-C37</f>
        <v>-13165.239999999998</v>
      </c>
      <c r="F37" s="6"/>
    </row>
    <row r="38" spans="1:8" ht="16" x14ac:dyDescent="0.2">
      <c r="A38" s="56"/>
      <c r="B38" s="13" t="s">
        <v>26</v>
      </c>
      <c r="C38" s="17">
        <v>440.92</v>
      </c>
      <c r="D38" s="18">
        <v>5000</v>
      </c>
      <c r="E38" s="20">
        <f>D38-C38</f>
        <v>4559.08</v>
      </c>
      <c r="F38" s="6"/>
    </row>
    <row r="39" spans="1:8" ht="16" x14ac:dyDescent="0.2">
      <c r="A39" s="56"/>
      <c r="B39" s="8" t="s">
        <v>27</v>
      </c>
      <c r="C39" s="19">
        <f>SUM(C37:C38)</f>
        <v>33471.159999999996</v>
      </c>
      <c r="D39" s="41">
        <f>SUM(D37:D38)</f>
        <v>24865</v>
      </c>
      <c r="E39" s="38">
        <f>SUM(E37:E38)</f>
        <v>-8606.159999999998</v>
      </c>
      <c r="F39" s="6"/>
    </row>
    <row r="40" spans="1:8" ht="16" x14ac:dyDescent="0.2">
      <c r="A40" s="56"/>
      <c r="B40" s="21" t="s">
        <v>28</v>
      </c>
      <c r="C40" s="18"/>
      <c r="D40" s="18"/>
      <c r="E40" s="49" t="s">
        <v>37</v>
      </c>
      <c r="F40" s="6"/>
    </row>
    <row r="41" spans="1:8" ht="16" x14ac:dyDescent="0.2">
      <c r="A41" s="56"/>
      <c r="B41" s="13" t="s">
        <v>29</v>
      </c>
      <c r="C41" s="14">
        <v>800</v>
      </c>
      <c r="D41" s="15">
        <v>800</v>
      </c>
      <c r="E41" s="20">
        <f>-G4</f>
        <v>0</v>
      </c>
      <c r="F41" s="6"/>
    </row>
    <row r="42" spans="1:8" ht="16" x14ac:dyDescent="0.2">
      <c r="A42" s="56"/>
      <c r="B42" s="13" t="s">
        <v>30</v>
      </c>
      <c r="C42" s="17">
        <v>234.36</v>
      </c>
      <c r="D42" s="18">
        <v>300</v>
      </c>
      <c r="E42" s="20">
        <f>D42-C42</f>
        <v>65.639999999999986</v>
      </c>
      <c r="F42" s="6"/>
    </row>
    <row r="43" spans="1:8" ht="16" x14ac:dyDescent="0.2">
      <c r="A43" s="56"/>
      <c r="B43" s="13" t="s">
        <v>31</v>
      </c>
      <c r="C43" s="17">
        <v>338.15</v>
      </c>
      <c r="D43" s="18">
        <v>1680</v>
      </c>
      <c r="E43" s="20">
        <f>D43-C43</f>
        <v>1341.85</v>
      </c>
      <c r="F43" s="6"/>
    </row>
    <row r="44" spans="1:8" ht="16" x14ac:dyDescent="0.2">
      <c r="A44" s="56"/>
      <c r="B44" s="13" t="s">
        <v>32</v>
      </c>
      <c r="C44" s="17">
        <v>50</v>
      </c>
      <c r="D44" s="18">
        <v>50</v>
      </c>
      <c r="E44" s="20">
        <v>0</v>
      </c>
      <c r="F44" s="6"/>
    </row>
    <row r="45" spans="1:8" ht="16" x14ac:dyDescent="0.2">
      <c r="A45" s="56"/>
      <c r="B45" s="13" t="s">
        <v>33</v>
      </c>
      <c r="C45" s="17">
        <v>695</v>
      </c>
      <c r="D45" s="18">
        <v>750</v>
      </c>
      <c r="E45" s="20">
        <v>55</v>
      </c>
      <c r="F45" s="6"/>
    </row>
    <row r="46" spans="1:8" ht="16" x14ac:dyDescent="0.2">
      <c r="A46" s="56"/>
      <c r="B46" s="13" t="s">
        <v>51</v>
      </c>
      <c r="C46" s="17">
        <v>320</v>
      </c>
      <c r="D46" s="18">
        <v>320</v>
      </c>
      <c r="E46" s="20"/>
      <c r="F46" s="6"/>
    </row>
    <row r="47" spans="1:8" ht="16" x14ac:dyDescent="0.2">
      <c r="A47" s="56"/>
      <c r="B47" s="13" t="s">
        <v>34</v>
      </c>
      <c r="C47" s="17"/>
      <c r="D47" s="18">
        <v>1500</v>
      </c>
      <c r="E47" s="20">
        <v>1500</v>
      </c>
      <c r="F47" s="6"/>
    </row>
    <row r="48" spans="1:8" ht="16" x14ac:dyDescent="0.2">
      <c r="A48" s="56"/>
      <c r="B48" s="13" t="s">
        <v>35</v>
      </c>
      <c r="C48" s="17"/>
      <c r="D48" s="18">
        <v>3000</v>
      </c>
      <c r="E48" s="20">
        <v>3000</v>
      </c>
      <c r="F48" s="6"/>
    </row>
    <row r="49" spans="1:6" ht="16" x14ac:dyDescent="0.2">
      <c r="A49" s="1"/>
      <c r="B49" s="22" t="s">
        <v>36</v>
      </c>
      <c r="C49" s="23">
        <f>SUM(C41:C48)</f>
        <v>2437.5100000000002</v>
      </c>
      <c r="D49" s="42">
        <v>9100</v>
      </c>
      <c r="E49" s="38">
        <f>SUM(E41:E48)</f>
        <v>5962.49</v>
      </c>
      <c r="F49" s="1"/>
    </row>
  </sheetData>
  <mergeCells count="7">
    <mergeCell ref="A5:A48"/>
    <mergeCell ref="C4:E4"/>
    <mergeCell ref="F4:H4"/>
    <mergeCell ref="B1:F1"/>
    <mergeCell ref="C24:E24"/>
    <mergeCell ref="C2:E2"/>
    <mergeCell ref="C3:E3"/>
  </mergeCells>
  <phoneticPr fontId="15" type="noConversion"/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</dc:creator>
  <cp:lastModifiedBy>Microsoft Office User</cp:lastModifiedBy>
  <cp:lastPrinted>2023-01-11T01:43:26Z</cp:lastPrinted>
  <dcterms:created xsi:type="dcterms:W3CDTF">2021-08-14T15:34:21Z</dcterms:created>
  <dcterms:modified xsi:type="dcterms:W3CDTF">2023-01-11T01:47:22Z</dcterms:modified>
</cp:coreProperties>
</file>