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drmis\Documents\"/>
    </mc:Choice>
  </mc:AlternateContent>
  <xr:revisionPtr revIDLastSave="0" documentId="13_ncr:1_{E26028FB-7A9B-4297-B9C3-972B068C1327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E14" i="1" l="1"/>
  <c r="E4" i="1"/>
  <c r="E5" i="1" s="1"/>
  <c r="D44" i="1"/>
  <c r="D35" i="1"/>
  <c r="D28" i="1"/>
  <c r="E7" i="1"/>
  <c r="E8" i="1"/>
  <c r="E9" i="1"/>
  <c r="E10" i="1"/>
  <c r="E11" i="1"/>
  <c r="E12" i="1"/>
  <c r="E13" i="1"/>
  <c r="E15" i="1"/>
  <c r="E16" i="1" l="1"/>
  <c r="F46" i="1"/>
  <c r="F17" i="1" l="1"/>
</calcChain>
</file>

<file path=xl/sharedStrings.xml><?xml version="1.0" encoding="utf-8"?>
<sst xmlns="http://schemas.openxmlformats.org/spreadsheetml/2006/main" count="50" uniqueCount="48">
  <si>
    <t>INCOME</t>
  </si>
  <si>
    <t>Income</t>
  </si>
  <si>
    <t>Expense</t>
  </si>
  <si>
    <t>Gross Profit</t>
  </si>
  <si>
    <t>Interest Income</t>
  </si>
  <si>
    <t>Fundraising</t>
  </si>
  <si>
    <t>Father Daughter Event</t>
  </si>
  <si>
    <t>Mother Son Event</t>
  </si>
  <si>
    <t>Fundraising Total</t>
  </si>
  <si>
    <t>Total Projected Income</t>
  </si>
  <si>
    <t>EXPENSES</t>
  </si>
  <si>
    <t>Programs</t>
  </si>
  <si>
    <t>5th Grade Celebration</t>
  </si>
  <si>
    <t xml:space="preserve">Health &amp; Wellness </t>
  </si>
  <si>
    <t>Room Mom Committee</t>
  </si>
  <si>
    <t>Total Programs</t>
  </si>
  <si>
    <t>Grants</t>
  </si>
  <si>
    <t>Total Grants</t>
  </si>
  <si>
    <t>Administrative</t>
  </si>
  <si>
    <t>Accounting Audit</t>
  </si>
  <si>
    <t>Incorporation Fee</t>
  </si>
  <si>
    <t>Insurance</t>
  </si>
  <si>
    <t>Start-up-Cost PTA</t>
  </si>
  <si>
    <t>Total Administrative Charges</t>
  </si>
  <si>
    <t>Total Projected Expenses</t>
  </si>
  <si>
    <t>Exceptional Children</t>
  </si>
  <si>
    <t>Bank Exp (Supplies &amp; Service Charge)</t>
  </si>
  <si>
    <t>Office Expense</t>
  </si>
  <si>
    <t>5th Grade Committee</t>
  </si>
  <si>
    <t>Book Fair (2 events)</t>
  </si>
  <si>
    <t>Hospitality (6 events)</t>
  </si>
  <si>
    <t>Movie Night</t>
  </si>
  <si>
    <t>Watch D.O.G.S. (Dad's of Great Student)</t>
  </si>
  <si>
    <t>Bingo Night</t>
  </si>
  <si>
    <t>Redemptions (BoxTops, school kits)</t>
  </si>
  <si>
    <t>Whitlow Fall Fundraiser</t>
  </si>
  <si>
    <t>Membership (600 member goal)</t>
  </si>
  <si>
    <t>PTO website</t>
  </si>
  <si>
    <t>School Improvemetnts</t>
  </si>
  <si>
    <t>Corporate Sponsorship /Spirit Days, Nights</t>
  </si>
  <si>
    <r>
      <rPr>
        <b/>
        <sz val="16"/>
        <rFont val="Times New Roman"/>
        <family val="1"/>
      </rPr>
      <t>Budget Proposal 2021-2022 School Year</t>
    </r>
    <r>
      <rPr>
        <b/>
        <sz val="10"/>
        <color rgb="FFFF0000"/>
        <rFont val="Times New Roman"/>
        <family val="1"/>
      </rPr>
      <t/>
    </r>
  </si>
  <si>
    <t>New Hope Donation</t>
  </si>
  <si>
    <t>Carryover Expenses from 2020-2021</t>
  </si>
  <si>
    <t>Spiritwear</t>
  </si>
  <si>
    <t>Grade Level / Departmental Grants 20/21</t>
  </si>
  <si>
    <t>Individual Staff Grant 20/21</t>
  </si>
  <si>
    <t>Grade Level/Departmental Grants  21/22</t>
  </si>
  <si>
    <t>Whitlow PTO 2021-2022 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</si>
</sst>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sz val="20"/>
      <name val="Times New Roman"/>
      <family val="1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2"/>
      <name val="Times New Roman"/>
      <family val="1"/>
    </font>
    <font>
      <b/>
      <sz val="10"/>
      <color rgb="FFFF0000"/>
      <name val="Times New Roman"/>
      <family val="1"/>
    </font>
    <font>
      <b/>
      <sz val="16"/>
      <name val="Times New Roman"/>
      <family val="1"/>
    </font>
    <font>
      <sz val="12"/>
      <color rgb="FFFF0000"/>
      <name val="Times New Roman"/>
      <family val="1"/>
    </font>
    <font>
      <b/>
      <sz val="14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Fill="1"/>
    <xf numFmtId="0" fontId="4" fillId="0" borderId="2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 indent="1"/>
    </xf>
    <xf numFmtId="44" fontId="6" fillId="0" borderId="0" xfId="0" applyNumberFormat="1" applyFont="1" applyFill="1" applyBorder="1" applyAlignment="1">
      <alignment horizontal="right"/>
    </xf>
    <xf numFmtId="44" fontId="5" fillId="0" borderId="0" xfId="0" applyNumberFormat="1" applyFont="1" applyFill="1" applyBorder="1" applyAlignment="1">
      <alignment horizontal="center"/>
    </xf>
    <xf numFmtId="44" fontId="6" fillId="0" borderId="0" xfId="0" applyNumberFormat="1" applyFont="1" applyFill="1" applyBorder="1"/>
    <xf numFmtId="44" fontId="6" fillId="0" borderId="2" xfId="0" applyNumberFormat="1" applyFont="1" applyFill="1" applyBorder="1"/>
    <xf numFmtId="0" fontId="5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left" indent="1"/>
    </xf>
    <xf numFmtId="10" fontId="6" fillId="0" borderId="0" xfId="0" applyNumberFormat="1" applyFont="1" applyFill="1" applyBorder="1"/>
    <xf numFmtId="44" fontId="5" fillId="0" borderId="0" xfId="0" applyNumberFormat="1" applyFont="1" applyFill="1" applyBorder="1"/>
    <xf numFmtId="0" fontId="5" fillId="2" borderId="0" xfId="0" applyFont="1" applyFill="1" applyBorder="1" applyAlignment="1">
      <alignment horizontal="right"/>
    </xf>
    <xf numFmtId="44" fontId="6" fillId="2" borderId="0" xfId="0" applyNumberFormat="1" applyFont="1" applyFill="1" applyBorder="1"/>
    <xf numFmtId="0" fontId="1" fillId="2" borderId="0" xfId="0" applyFont="1" applyFill="1"/>
    <xf numFmtId="44" fontId="5" fillId="2" borderId="0" xfId="0" applyNumberFormat="1" applyFont="1" applyFill="1" applyBorder="1"/>
    <xf numFmtId="0" fontId="4" fillId="0" borderId="3" xfId="0" applyFont="1" applyFill="1" applyBorder="1" applyAlignment="1">
      <alignment horizontal="left"/>
    </xf>
    <xf numFmtId="0" fontId="6" fillId="0" borderId="0" xfId="0" applyFont="1" applyFill="1" applyBorder="1"/>
    <xf numFmtId="0" fontId="5" fillId="0" borderId="0" xfId="0" applyFont="1" applyFill="1" applyBorder="1"/>
    <xf numFmtId="44" fontId="5" fillId="0" borderId="4" xfId="0" applyNumberFormat="1" applyFont="1" applyFill="1" applyBorder="1"/>
    <xf numFmtId="164" fontId="8" fillId="0" borderId="0" xfId="0" applyNumberFormat="1" applyFont="1" applyFill="1"/>
    <xf numFmtId="6" fontId="6" fillId="0" borderId="0" xfId="0" applyNumberFormat="1" applyFont="1" applyFill="1" applyBorder="1"/>
    <xf numFmtId="0" fontId="6" fillId="2" borderId="0" xfId="0" applyFont="1" applyFill="1" applyBorder="1"/>
    <xf numFmtId="10" fontId="11" fillId="0" borderId="0" xfId="0" applyNumberFormat="1" applyFont="1" applyFill="1" applyBorder="1"/>
    <xf numFmtId="0" fontId="11" fillId="0" borderId="0" xfId="0" applyFont="1" applyFill="1" applyBorder="1"/>
    <xf numFmtId="0" fontId="6" fillId="0" borderId="0" xfId="0" applyFont="1"/>
    <xf numFmtId="8" fontId="6" fillId="0" borderId="0" xfId="0" applyNumberFormat="1" applyFont="1"/>
    <xf numFmtId="0" fontId="6" fillId="3" borderId="0" xfId="0" applyFont="1" applyFill="1" applyBorder="1" applyAlignment="1">
      <alignment horizontal="left" indent="1"/>
    </xf>
    <xf numFmtId="0" fontId="6" fillId="3" borderId="0" xfId="0" applyFont="1" applyFill="1" applyBorder="1"/>
    <xf numFmtId="44" fontId="6" fillId="3" borderId="0" xfId="0" applyNumberFormat="1" applyFont="1" applyFill="1" applyBorder="1"/>
    <xf numFmtId="0" fontId="12" fillId="0" borderId="0" xfId="0" applyFont="1" applyFill="1"/>
    <xf numFmtId="0" fontId="2" fillId="0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 vertical="center" textRotation="255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9"/>
  <sheetViews>
    <sheetView tabSelected="1" topLeftCell="A29" workbookViewId="0">
      <selection activeCell="D30" sqref="D30"/>
    </sheetView>
  </sheetViews>
  <sheetFormatPr defaultRowHeight="15" x14ac:dyDescent="0.25"/>
  <cols>
    <col min="2" max="2" width="43.140625" customWidth="1"/>
    <col min="3" max="3" width="13.42578125" customWidth="1"/>
    <col min="4" max="4" width="14.28515625" customWidth="1"/>
    <col min="5" max="5" width="24.5703125" customWidth="1"/>
    <col min="6" max="6" width="16" customWidth="1"/>
  </cols>
  <sheetData>
    <row r="1" spans="1:6" ht="20.25" x14ac:dyDescent="0.3">
      <c r="A1" s="1"/>
      <c r="B1" s="32"/>
      <c r="C1" s="33" t="s">
        <v>40</v>
      </c>
      <c r="D1" s="33"/>
      <c r="E1" s="33"/>
      <c r="F1" s="1"/>
    </row>
    <row r="2" spans="1:6" ht="20.25" x14ac:dyDescent="0.3">
      <c r="A2" s="34" t="s">
        <v>47</v>
      </c>
      <c r="B2" s="2" t="s">
        <v>0</v>
      </c>
      <c r="C2" s="3" t="s">
        <v>1</v>
      </c>
      <c r="D2" s="3" t="s">
        <v>2</v>
      </c>
      <c r="E2" s="3" t="s">
        <v>3</v>
      </c>
      <c r="F2" s="4"/>
    </row>
    <row r="3" spans="1:6" ht="15.75" x14ac:dyDescent="0.25">
      <c r="A3" s="34"/>
      <c r="B3" s="5" t="s">
        <v>42</v>
      </c>
      <c r="C3" s="6">
        <v>52000</v>
      </c>
      <c r="D3" s="7"/>
      <c r="E3" s="8">
        <f>+C3</f>
        <v>52000</v>
      </c>
      <c r="F3" s="8"/>
    </row>
    <row r="4" spans="1:6" ht="15.75" x14ac:dyDescent="0.25">
      <c r="A4" s="34"/>
      <c r="B4" s="5" t="s">
        <v>4</v>
      </c>
      <c r="C4" s="9">
        <v>0</v>
      </c>
      <c r="D4" s="3"/>
      <c r="E4" s="9">
        <f>+C4</f>
        <v>0</v>
      </c>
      <c r="F4" s="8"/>
    </row>
    <row r="5" spans="1:6" ht="15.75" x14ac:dyDescent="0.25">
      <c r="A5" s="34"/>
      <c r="B5" s="10" t="s">
        <v>1</v>
      </c>
      <c r="C5" s="4"/>
      <c r="D5" s="4"/>
      <c r="E5" s="7">
        <f>SUM(E3:E4)</f>
        <v>52000</v>
      </c>
      <c r="F5" s="7"/>
    </row>
    <row r="6" spans="1:6" ht="15.75" x14ac:dyDescent="0.25">
      <c r="A6" s="34"/>
      <c r="B6" s="11" t="s">
        <v>5</v>
      </c>
      <c r="C6" s="23">
        <v>6000</v>
      </c>
      <c r="D6" s="4"/>
      <c r="E6" s="4"/>
      <c r="F6" s="4"/>
    </row>
    <row r="7" spans="1:6" ht="15.75" x14ac:dyDescent="0.25">
      <c r="A7" s="34"/>
      <c r="B7" s="5" t="s">
        <v>28</v>
      </c>
      <c r="D7" s="23">
        <v>2000</v>
      </c>
      <c r="E7" s="8">
        <f>C6-D7</f>
        <v>4000</v>
      </c>
      <c r="F7" s="12"/>
    </row>
    <row r="8" spans="1:6" ht="15.75" x14ac:dyDescent="0.25">
      <c r="A8" s="34"/>
      <c r="B8" s="5" t="s">
        <v>34</v>
      </c>
      <c r="C8" s="8">
        <v>4000</v>
      </c>
      <c r="D8" s="8">
        <v>400</v>
      </c>
      <c r="E8" s="8">
        <f t="shared" ref="E7:E15" si="0">C8-D8</f>
        <v>3600</v>
      </c>
      <c r="F8" s="25"/>
    </row>
    <row r="9" spans="1:6" ht="15.75" x14ac:dyDescent="0.25">
      <c r="A9" s="34"/>
      <c r="B9" s="5" t="s">
        <v>6</v>
      </c>
      <c r="C9" s="8">
        <v>8000</v>
      </c>
      <c r="D9" s="23">
        <v>4000</v>
      </c>
      <c r="E9" s="8">
        <f t="shared" si="0"/>
        <v>4000</v>
      </c>
      <c r="F9" s="12"/>
    </row>
    <row r="10" spans="1:6" ht="15.75" x14ac:dyDescent="0.25">
      <c r="A10" s="34"/>
      <c r="B10" s="5" t="s">
        <v>36</v>
      </c>
      <c r="C10" s="8">
        <v>3500</v>
      </c>
      <c r="D10" s="8">
        <v>1200</v>
      </c>
      <c r="E10" s="8">
        <f t="shared" si="0"/>
        <v>2300</v>
      </c>
      <c r="F10" s="25"/>
    </row>
    <row r="11" spans="1:6" ht="15.75" x14ac:dyDescent="0.25">
      <c r="A11" s="34"/>
      <c r="B11" s="5" t="s">
        <v>7</v>
      </c>
      <c r="C11" s="8">
        <v>1000</v>
      </c>
      <c r="D11" s="8">
        <v>500</v>
      </c>
      <c r="E11" s="8">
        <f t="shared" si="0"/>
        <v>500</v>
      </c>
      <c r="F11" s="12"/>
    </row>
    <row r="12" spans="1:6" ht="15.75" x14ac:dyDescent="0.25">
      <c r="A12" s="34"/>
      <c r="B12" s="5" t="s">
        <v>39</v>
      </c>
      <c r="C12" s="8">
        <v>3800</v>
      </c>
      <c r="D12" s="8">
        <v>300</v>
      </c>
      <c r="E12" s="8">
        <f t="shared" si="0"/>
        <v>3500</v>
      </c>
      <c r="F12" s="12"/>
    </row>
    <row r="13" spans="1:6" ht="15.75" x14ac:dyDescent="0.25">
      <c r="A13" s="34"/>
      <c r="B13" s="5" t="s">
        <v>43</v>
      </c>
      <c r="C13" s="8">
        <v>3500</v>
      </c>
      <c r="D13" s="8">
        <v>0</v>
      </c>
      <c r="E13" s="8">
        <f t="shared" si="0"/>
        <v>3500</v>
      </c>
      <c r="F13" s="25"/>
    </row>
    <row r="14" spans="1:6" ht="15.75" x14ac:dyDescent="0.25">
      <c r="A14" s="34"/>
      <c r="B14" s="5" t="s">
        <v>33</v>
      </c>
      <c r="C14" s="8">
        <v>3000</v>
      </c>
      <c r="D14" s="8">
        <v>2000</v>
      </c>
      <c r="E14" s="8">
        <f t="shared" si="0"/>
        <v>1000</v>
      </c>
      <c r="F14" s="12"/>
    </row>
    <row r="15" spans="1:6" ht="15.75" x14ac:dyDescent="0.25">
      <c r="A15" s="34"/>
      <c r="B15" s="5" t="s">
        <v>35</v>
      </c>
      <c r="C15" s="8">
        <v>25000</v>
      </c>
      <c r="D15" s="8">
        <v>0</v>
      </c>
      <c r="E15" s="8">
        <f t="shared" si="0"/>
        <v>25000</v>
      </c>
      <c r="F15" s="25"/>
    </row>
    <row r="16" spans="1:6" ht="15.75" x14ac:dyDescent="0.25">
      <c r="A16" s="34"/>
      <c r="B16" s="10" t="s">
        <v>8</v>
      </c>
      <c r="C16" s="8"/>
      <c r="D16" s="8"/>
      <c r="E16" s="13">
        <f>SUM(E7:E15)</f>
        <v>47400</v>
      </c>
      <c r="F16" s="13"/>
    </row>
    <row r="17" spans="1:6" ht="15.75" x14ac:dyDescent="0.25">
      <c r="A17" s="34"/>
      <c r="B17" s="14" t="s">
        <v>9</v>
      </c>
      <c r="C17" s="15"/>
      <c r="D17" s="15"/>
      <c r="E17" s="16"/>
      <c r="F17" s="17">
        <f>+E16+E5</f>
        <v>99400</v>
      </c>
    </row>
    <row r="18" spans="1:6" ht="20.25" x14ac:dyDescent="0.3">
      <c r="A18" s="34"/>
      <c r="B18" s="18" t="s">
        <v>10</v>
      </c>
      <c r="C18" s="9"/>
      <c r="D18" s="3" t="s">
        <v>2</v>
      </c>
      <c r="E18" s="7"/>
      <c r="F18" s="13"/>
    </row>
    <row r="19" spans="1:6" ht="15.75" x14ac:dyDescent="0.25">
      <c r="A19" s="34"/>
      <c r="B19" s="11" t="s">
        <v>11</v>
      </c>
      <c r="C19" s="19"/>
      <c r="D19" s="4"/>
      <c r="E19" s="19"/>
      <c r="F19" s="19"/>
    </row>
    <row r="20" spans="1:6" ht="15.75" x14ac:dyDescent="0.25">
      <c r="A20" s="34"/>
      <c r="B20" s="5" t="s">
        <v>12</v>
      </c>
      <c r="C20" s="19"/>
      <c r="D20" s="23">
        <v>5500</v>
      </c>
      <c r="E20" s="8"/>
      <c r="F20" s="8"/>
    </row>
    <row r="21" spans="1:6" ht="15.75" x14ac:dyDescent="0.25">
      <c r="A21" s="34"/>
      <c r="B21" s="5" t="s">
        <v>29</v>
      </c>
      <c r="C21" s="19"/>
      <c r="D21" s="8">
        <v>200</v>
      </c>
      <c r="E21" s="8"/>
      <c r="F21" s="8"/>
    </row>
    <row r="22" spans="1:6" ht="15.75" x14ac:dyDescent="0.25">
      <c r="A22" s="34"/>
      <c r="B22" s="5" t="s">
        <v>25</v>
      </c>
      <c r="C22" s="19"/>
      <c r="D22" s="8">
        <v>500</v>
      </c>
      <c r="E22" s="8"/>
      <c r="F22" s="8"/>
    </row>
    <row r="23" spans="1:6" ht="15.75" x14ac:dyDescent="0.25">
      <c r="A23" s="34"/>
      <c r="B23" s="5" t="s">
        <v>13</v>
      </c>
      <c r="C23" s="19"/>
      <c r="D23" s="8">
        <v>150</v>
      </c>
      <c r="E23" s="8"/>
      <c r="F23" s="8"/>
    </row>
    <row r="24" spans="1:6" ht="15.75" x14ac:dyDescent="0.25">
      <c r="A24" s="34"/>
      <c r="B24" s="5" t="s">
        <v>30</v>
      </c>
      <c r="C24" s="19"/>
      <c r="D24" s="8">
        <v>8000</v>
      </c>
      <c r="E24" s="8"/>
      <c r="F24" s="8"/>
    </row>
    <row r="25" spans="1:6" ht="15.75" x14ac:dyDescent="0.25">
      <c r="A25" s="34"/>
      <c r="B25" s="5" t="s">
        <v>31</v>
      </c>
      <c r="C25" s="19"/>
      <c r="D25" s="8">
        <v>2500</v>
      </c>
      <c r="E25" s="8"/>
      <c r="F25" s="8"/>
    </row>
    <row r="26" spans="1:6" ht="15.75" x14ac:dyDescent="0.25">
      <c r="A26" s="34"/>
      <c r="B26" s="5" t="s">
        <v>14</v>
      </c>
      <c r="C26" s="19"/>
      <c r="D26" s="8">
        <v>200</v>
      </c>
      <c r="E26" s="8"/>
      <c r="F26" s="8"/>
    </row>
    <row r="27" spans="1:6" ht="15.75" x14ac:dyDescent="0.25">
      <c r="A27" s="34"/>
      <c r="B27" s="5" t="s">
        <v>32</v>
      </c>
      <c r="C27" s="19"/>
      <c r="D27" s="8">
        <v>500</v>
      </c>
      <c r="E27" s="8"/>
      <c r="F27" s="8"/>
    </row>
    <row r="28" spans="1:6" ht="15.75" x14ac:dyDescent="0.25">
      <c r="A28" s="34"/>
      <c r="B28" s="10" t="s">
        <v>15</v>
      </c>
      <c r="C28" s="20"/>
      <c r="D28" s="21">
        <f>-SUM(D20:D27)</f>
        <v>-17550</v>
      </c>
      <c r="E28" s="22"/>
      <c r="F28" s="8"/>
    </row>
    <row r="29" spans="1:6" ht="15.75" x14ac:dyDescent="0.25">
      <c r="A29" s="34"/>
      <c r="B29" s="11" t="s">
        <v>16</v>
      </c>
      <c r="C29" s="19"/>
      <c r="D29" s="4"/>
      <c r="E29" s="19"/>
      <c r="F29" s="8"/>
    </row>
    <row r="30" spans="1:6" ht="15.75" x14ac:dyDescent="0.25">
      <c r="A30" s="34"/>
      <c r="B30" s="5" t="s">
        <v>44</v>
      </c>
      <c r="C30" s="19"/>
      <c r="D30" s="8">
        <v>35000</v>
      </c>
      <c r="E30" s="26"/>
      <c r="F30" s="13"/>
    </row>
    <row r="31" spans="1:6" ht="15.75" x14ac:dyDescent="0.25">
      <c r="A31" s="34"/>
      <c r="B31" s="5" t="s">
        <v>45</v>
      </c>
      <c r="C31" s="19"/>
      <c r="D31" s="8">
        <v>15750</v>
      </c>
      <c r="E31" s="26"/>
      <c r="F31" s="13"/>
    </row>
    <row r="32" spans="1:6" ht="15.75" x14ac:dyDescent="0.25">
      <c r="A32" s="34"/>
      <c r="B32" s="5" t="s">
        <v>46</v>
      </c>
      <c r="C32" s="19"/>
      <c r="D32" s="8">
        <v>14500</v>
      </c>
      <c r="E32" s="26"/>
      <c r="F32" s="13"/>
    </row>
    <row r="33" spans="1:6" ht="15.75" x14ac:dyDescent="0.25">
      <c r="A33" s="34"/>
      <c r="B33" s="5" t="s">
        <v>41</v>
      </c>
      <c r="C33" s="19"/>
      <c r="D33" s="8">
        <v>2500</v>
      </c>
      <c r="E33" s="26"/>
      <c r="F33" s="19"/>
    </row>
    <row r="34" spans="1:6" ht="15.75" x14ac:dyDescent="0.25">
      <c r="A34" s="34"/>
      <c r="B34" s="5" t="s">
        <v>38</v>
      </c>
      <c r="C34" s="19"/>
      <c r="D34" s="8">
        <v>5000</v>
      </c>
      <c r="E34" s="26"/>
      <c r="F34" s="19"/>
    </row>
    <row r="35" spans="1:6" ht="15.75" x14ac:dyDescent="0.25">
      <c r="A35" s="34"/>
      <c r="B35" s="10" t="s">
        <v>17</v>
      </c>
      <c r="C35" s="19"/>
      <c r="D35" s="21">
        <f>-SUM(D30:D34)</f>
        <v>-72750</v>
      </c>
      <c r="E35" s="19"/>
      <c r="F35" s="19"/>
    </row>
    <row r="36" spans="1:6" ht="15.75" x14ac:dyDescent="0.25">
      <c r="A36" s="34"/>
      <c r="B36" s="11" t="s">
        <v>18</v>
      </c>
      <c r="C36" s="19"/>
      <c r="D36" s="19"/>
      <c r="E36" s="19"/>
      <c r="F36" s="13"/>
    </row>
    <row r="37" spans="1:6" ht="15.75" x14ac:dyDescent="0.25">
      <c r="A37" s="34"/>
      <c r="B37" s="5" t="s">
        <v>19</v>
      </c>
      <c r="C37" s="19"/>
      <c r="D37" s="8">
        <v>500</v>
      </c>
      <c r="E37" s="19"/>
      <c r="F37" s="19"/>
    </row>
    <row r="38" spans="1:6" ht="15.75" x14ac:dyDescent="0.25">
      <c r="A38" s="34"/>
      <c r="B38" s="5" t="s">
        <v>26</v>
      </c>
      <c r="C38" s="19"/>
      <c r="D38" s="8">
        <v>300</v>
      </c>
      <c r="E38" s="19"/>
      <c r="F38" s="19"/>
    </row>
    <row r="39" spans="1:6" ht="15.75" x14ac:dyDescent="0.25">
      <c r="A39" s="34"/>
      <c r="B39" s="5" t="s">
        <v>20</v>
      </c>
      <c r="C39" s="19"/>
      <c r="D39" s="8">
        <v>50</v>
      </c>
      <c r="E39" s="19"/>
      <c r="F39" s="19"/>
    </row>
    <row r="40" spans="1:6" ht="15.75" x14ac:dyDescent="0.25">
      <c r="A40" s="34"/>
      <c r="B40" s="5" t="s">
        <v>21</v>
      </c>
      <c r="C40" s="19"/>
      <c r="D40" s="8">
        <v>750</v>
      </c>
      <c r="E40" s="23"/>
      <c r="F40" s="19"/>
    </row>
    <row r="41" spans="1:6" ht="15.75" x14ac:dyDescent="0.25">
      <c r="A41" s="34"/>
      <c r="B41" s="5" t="s">
        <v>27</v>
      </c>
      <c r="C41" s="19"/>
      <c r="D41" s="8">
        <v>3000</v>
      </c>
      <c r="E41" s="26"/>
      <c r="F41" s="19"/>
    </row>
    <row r="42" spans="1:6" ht="15.75" x14ac:dyDescent="0.25">
      <c r="A42" s="34"/>
      <c r="B42" s="5" t="s">
        <v>37</v>
      </c>
      <c r="C42" s="30"/>
      <c r="D42" s="8">
        <v>1500</v>
      </c>
      <c r="E42" s="30"/>
      <c r="F42" s="19"/>
    </row>
    <row r="43" spans="1:6" ht="15.75" x14ac:dyDescent="0.25">
      <c r="A43" s="34"/>
      <c r="B43" s="29" t="s">
        <v>22</v>
      </c>
      <c r="C43" s="20"/>
      <c r="D43" s="31">
        <v>3000</v>
      </c>
      <c r="E43" s="1"/>
      <c r="F43" s="19"/>
    </row>
    <row r="44" spans="1:6" ht="15.75" x14ac:dyDescent="0.25">
      <c r="A44" s="34"/>
      <c r="B44" s="10" t="s">
        <v>23</v>
      </c>
      <c r="C44" s="24"/>
      <c r="D44" s="21">
        <f>-SUM(D37:D43)</f>
        <v>-9100</v>
      </c>
      <c r="E44" s="15"/>
      <c r="F44" s="19"/>
    </row>
    <row r="45" spans="1:6" ht="15.75" x14ac:dyDescent="0.25">
      <c r="A45" s="34"/>
      <c r="B45" s="14" t="s">
        <v>24</v>
      </c>
      <c r="D45" s="15"/>
      <c r="F45" s="13"/>
    </row>
    <row r="46" spans="1:6" ht="15.75" x14ac:dyDescent="0.25">
      <c r="A46" s="34"/>
      <c r="C46" s="27"/>
      <c r="F46" s="17">
        <f>+D44+D35+D28</f>
        <v>-99400</v>
      </c>
    </row>
    <row r="47" spans="1:6" ht="15.75" x14ac:dyDescent="0.25">
      <c r="B47" s="27"/>
      <c r="C47" s="27"/>
      <c r="D47" s="27"/>
    </row>
    <row r="48" spans="1:6" ht="15.75" x14ac:dyDescent="0.25">
      <c r="B48" s="27"/>
      <c r="C48" s="27"/>
      <c r="D48" s="28"/>
    </row>
    <row r="49" spans="2:4" ht="15.75" x14ac:dyDescent="0.25">
      <c r="B49" s="27"/>
      <c r="D49" s="28"/>
    </row>
  </sheetData>
  <mergeCells count="2">
    <mergeCell ref="C1:E1"/>
    <mergeCell ref="A2:A46"/>
  </mergeCells>
  <pageMargins left="0.7" right="0.7" top="0.75" bottom="0.75" header="0.3" footer="0.3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WPTA</dc:creator>
  <cp:lastModifiedBy>dr.miskus@gmail.com</cp:lastModifiedBy>
  <cp:lastPrinted>2021-07-27T19:02:51Z</cp:lastPrinted>
  <dcterms:created xsi:type="dcterms:W3CDTF">2015-08-18T03:43:29Z</dcterms:created>
  <dcterms:modified xsi:type="dcterms:W3CDTF">2021-07-29T12:58:33Z</dcterms:modified>
</cp:coreProperties>
</file>